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ENCIA\exe\Excel\"/>
    </mc:Choice>
  </mc:AlternateContent>
  <bookViews>
    <workbookView xWindow="0" yWindow="0" windowWidth="14535" windowHeight="11595"/>
  </bookViews>
  <sheets>
    <sheet name="Basicas" sheetId="1" r:id="rId1"/>
    <sheet name="CorreCovar" sheetId="2" r:id="rId2"/>
    <sheet name="Univariante" sheetId="3" r:id="rId3"/>
    <sheet name="Causa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 a="1"/>
  <c r="B10" i="4" s="1"/>
  <c r="B10" i="2"/>
  <c r="B9" i="2"/>
  <c r="B9" i="1"/>
  <c r="C9" i="1"/>
  <c r="B10" i="1"/>
  <c r="C10" i="1"/>
  <c r="B12" i="1"/>
  <c r="C12" i="1"/>
  <c r="B13" i="1"/>
  <c r="C13" i="1"/>
  <c r="B14" i="1"/>
  <c r="C14" i="1"/>
  <c r="B16" i="1"/>
  <c r="B17" i="1"/>
  <c r="C8" i="1"/>
  <c r="B8" i="1"/>
  <c r="C10" i="4" l="1"/>
</calcChain>
</file>

<file path=xl/sharedStrings.xml><?xml version="1.0" encoding="utf-8"?>
<sst xmlns="http://schemas.openxmlformats.org/spreadsheetml/2006/main" count="24" uniqueCount="15">
  <si>
    <t>Semana</t>
  </si>
  <si>
    <t>Clientes</t>
  </si>
  <si>
    <t>Compras</t>
  </si>
  <si>
    <t>Media aritmética</t>
  </si>
  <si>
    <t>Media geométrica</t>
  </si>
  <si>
    <t>Máximo</t>
  </si>
  <si>
    <t>Mínimo</t>
  </si>
  <si>
    <t>Rango</t>
  </si>
  <si>
    <t>mediana</t>
  </si>
  <si>
    <t>Desviación típica</t>
  </si>
  <si>
    <t>Varianza</t>
  </si>
  <si>
    <t>Covarianza</t>
  </si>
  <si>
    <t>Coef. Correlación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</si>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</sst>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CorreCovar!$C$2</c:f>
              <c:strCache>
                <c:ptCount val="1"/>
                <c:pt idx="0">
                  <c:v>Compras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CorreCovar!$B$3:$B$7</c:f>
              <c:numCache>
                <c:formatCode>General</c:formatCode>
                <c:ptCount val="5"/>
                <c:pt idx="0">
                  <c:v>229</c:v>
                </c:pt>
                <c:pt idx="1">
                  <c:v>268</c:v>
                </c:pt>
                <c:pt idx="2">
                  <c:v>287</c:v>
                </c:pt>
                <c:pt idx="3">
                  <c:v>260</c:v>
                </c:pt>
                <c:pt idx="4">
                  <c:v>294</c:v>
                </c:pt>
              </c:numCache>
            </c:numRef>
          </c:xVal>
          <c:yVal>
            <c:numRef>
              <c:f>CorreCovar!$C$3:$C$7</c:f>
              <c:numCache>
                <c:formatCode>General</c:formatCode>
                <c:ptCount val="5"/>
                <c:pt idx="0">
                  <c:v>20500</c:v>
                </c:pt>
                <c:pt idx="1">
                  <c:v>20400</c:v>
                </c:pt>
                <c:pt idx="2">
                  <c:v>19800</c:v>
                </c:pt>
                <c:pt idx="3">
                  <c:v>21000</c:v>
                </c:pt>
                <c:pt idx="4">
                  <c:v>23500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1152"/>
        <c:axId val="483731936"/>
      </c:scatterChart>
      <c:valAx>
        <c:axId val="48373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731936"/>
        <c:crosses val="autoZero"/>
        <c:crossBetween val="midCat"/>
      </c:valAx>
      <c:valAx>
        <c:axId val="4837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73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Univariante!$C$2</c:f>
              <c:strCache>
                <c:ptCount val="1"/>
                <c:pt idx="0">
                  <c:v>Compras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1"/>
            <c:dispEq val="1"/>
            <c:trendlineLbl>
              <c:layout>
                <c:manualLayout>
                  <c:x val="-0.17029133858267717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cat>
            <c:numRef>
              <c:f>Univariante!$A$3:$A$7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Univariante!$C$3:$C$7</c:f>
              <c:numCache>
                <c:formatCode>General</c:formatCode>
                <c:ptCount val="5"/>
                <c:pt idx="0">
                  <c:v>20500</c:v>
                </c:pt>
                <c:pt idx="1">
                  <c:v>20400</c:v>
                </c:pt>
                <c:pt idx="2">
                  <c:v>19800</c:v>
                </c:pt>
                <c:pt idx="3">
                  <c:v>21000</c:v>
                </c:pt>
                <c:pt idx="4">
                  <c:v>23500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732328"/>
        <c:axId val="483721352"/>
      </c:lineChart>
      <c:catAx>
        <c:axId val="48373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721352"/>
        <c:crosses val="autoZero"/>
        <c:auto val="1"/>
        <c:lblAlgn val="ctr"/>
        <c:lblOffset val="100"/>
        <c:noMultiLvlLbl val="0"/>
      </c:catAx>
      <c:valAx>
        <c:axId val="48372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73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Causal!$C$2</c:f>
              <c:strCache>
                <c:ptCount val="1"/>
                <c:pt idx="0">
                  <c:v>Compras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Causal!$B$3:$B$7</c:f>
              <c:numCache>
                <c:formatCode>General</c:formatCode>
                <c:ptCount val="5"/>
                <c:pt idx="0">
                  <c:v>229</c:v>
                </c:pt>
                <c:pt idx="1">
                  <c:v>268</c:v>
                </c:pt>
                <c:pt idx="2">
                  <c:v>287</c:v>
                </c:pt>
                <c:pt idx="3">
                  <c:v>260</c:v>
                </c:pt>
                <c:pt idx="4">
                  <c:v>294</c:v>
                </c:pt>
              </c:numCache>
            </c:numRef>
          </c:xVal>
          <c:yVal>
            <c:numRef>
              <c:f>Causal!$C$3:$C$7</c:f>
              <c:numCache>
                <c:formatCode>General</c:formatCode>
                <c:ptCount val="5"/>
                <c:pt idx="0">
                  <c:v>20500</c:v>
                </c:pt>
                <c:pt idx="1">
                  <c:v>20400</c:v>
                </c:pt>
                <c:pt idx="2">
                  <c:v>19800</c:v>
                </c:pt>
                <c:pt idx="3">
                  <c:v>21000</c:v>
                </c:pt>
                <c:pt idx="4">
                  <c:v>23500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23312"/>
        <c:axId val="483732720"/>
      </c:scatterChart>
      <c:valAx>
        <c:axId val="48372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732720"/>
        <c:crosses val="autoZero"/>
        <c:crossBetween val="midCat"/>
      </c:valAx>
      <c:valAx>
        <c:axId val="4837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72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59531</xdr:colOff>
      <xdr:row>28</xdr:row>
      <xdr:rowOff>50006</xdr:rowOff>
    </xdr:from>
    <xdr:ext cx="3619500" cy="4243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2756297" y="5384006"/>
              <a:ext cx="3619500" cy="42434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gl-ES" sz="1100" b="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gl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gl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gl-ES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gl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gl-ES" sz="11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gl-ES" sz="11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e>
                        </m:nary>
                      </m:num>
                      <m:den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  <m:r>
                      <a:rPr lang="gl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gl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229+268+287+260+294</m:t>
                        </m:r>
                        <m:r>
                          <m:rPr>
                            <m:nor/>
                          </m:rPr>
                          <a:rPr lang="es-E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5</m:t>
                        </m:r>
                      </m:den>
                    </m:f>
                    <m:r>
                      <a:rPr lang="gl-ES" sz="1100" b="0" i="1">
                        <a:latin typeface="Cambria Math" panose="02040503050406030204" pitchFamily="18" charset="0"/>
                      </a:rPr>
                      <m:t>=267,6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2756297" y="5384006"/>
              <a:ext cx="3619500" cy="42434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gl-ES" sz="1100" b="0" i="0">
                  <a:latin typeface="Cambria Math" panose="02040503050406030204" pitchFamily="18" charset="0"/>
                </a:rPr>
                <a:t>¯𝑥=(∑▒𝑥_𝑗 )/𝑁=(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229+268+287+260+294"</a:t>
              </a:r>
              <a:r>
                <a:rPr lang="es-ES" i="0">
                  <a:effectLst/>
                </a:rPr>
                <a:t> </a:t>
              </a:r>
              <a:r>
                <a:rPr lang="gl-ES" sz="1100" b="0" i="0">
                  <a:effectLst/>
                  <a:latin typeface="Cambria Math" panose="02040503050406030204" pitchFamily="18" charset="0"/>
                </a:rPr>
                <a:t>" )/</a:t>
              </a:r>
              <a:r>
                <a:rPr lang="gl-ES" sz="1100" b="0" i="0">
                  <a:latin typeface="Cambria Math" panose="02040503050406030204" pitchFamily="18" charset="0"/>
                </a:rPr>
                <a:t>5=267,6</a:t>
              </a:r>
              <a:endParaRPr lang="es-E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593272</xdr:colOff>
      <xdr:row>1</xdr:row>
      <xdr:rowOff>87085</xdr:rowOff>
    </xdr:from>
    <xdr:to>
      <xdr:col>8</xdr:col>
      <xdr:colOff>217715</xdr:colOff>
      <xdr:row>13</xdr:row>
      <xdr:rowOff>106134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615463</xdr:colOff>
      <xdr:row>6</xdr:row>
      <xdr:rowOff>82794</xdr:rowOff>
    </xdr:from>
    <xdr:to>
      <xdr:col>7</xdr:col>
      <xdr:colOff>615463</xdr:colOff>
      <xdr:row>20</xdr:row>
      <xdr:rowOff>158994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4</xdr:row>
      <xdr:rowOff>80962</xdr:rowOff>
    </xdr:from>
    <xdr:to>
      <xdr:col>9</xdr:col>
      <xdr:colOff>604837</xdr:colOff>
      <xdr:row>18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zoomScaleNormal="100" workbookViewId="0"/>
  </sheetViews>
  <sheetFormatPr baseColWidth="10" defaultRowHeight="15" x14ac:dyDescent="0.25"/>
  <cols>
    <col min="1" max="1" width="17.140625" bestFit="1" customWidth="1"/>
    <col min="2" max="2" width="12.140625" bestFit="1" customWidth="1"/>
    <col min="3" max="3" width="14.28515625" bestFit="1" customWidth="1"/>
    <col min="4" max="4" width="14.28515625" customWidth="1"/>
    <col min="5" max="5" width="13.85546875" bestFit="1" customWidth="1"/>
  </cols>
  <sheetData>
    <row r="2" spans="1:5" x14ac:dyDescent="0.25">
      <c r="A2" t="s">
        <v>0</v>
      </c>
      <c r="B2" t="s">
        <v>1</v>
      </c>
      <c r="C2" t="s">
        <v>2</v>
      </c>
    </row>
    <row r="3" spans="1:5" x14ac:dyDescent="0.25">
      <c r="A3">
        <v>1</v>
      </c>
      <c r="B3">
        <v>229</v>
      </c>
      <c r="C3">
        <v>20500</v>
      </c>
      <c r="E3" s="1"/>
    </row>
    <row r="4" spans="1:5" x14ac:dyDescent="0.25">
      <c r="A4">
        <v>2</v>
      </c>
      <c r="B4">
        <v>268</v>
      </c>
      <c r="C4">
        <v>20400</v>
      </c>
      <c r="E4" s="1"/>
    </row>
    <row r="5" spans="1:5" x14ac:dyDescent="0.25">
      <c r="A5">
        <v>3</v>
      </c>
      <c r="B5">
        <v>287</v>
      </c>
      <c r="C5">
        <v>19800</v>
      </c>
      <c r="E5" s="1"/>
    </row>
    <row r="6" spans="1:5" x14ac:dyDescent="0.25">
      <c r="A6">
        <v>4</v>
      </c>
      <c r="B6">
        <v>260</v>
      </c>
      <c r="C6">
        <v>21000</v>
      </c>
      <c r="E6" s="1"/>
    </row>
    <row r="7" spans="1:5" x14ac:dyDescent="0.25">
      <c r="A7">
        <v>5</v>
      </c>
      <c r="B7">
        <v>294</v>
      </c>
      <c r="C7">
        <v>23500</v>
      </c>
      <c r="E7" s="1"/>
    </row>
    <row r="8" spans="1:5" x14ac:dyDescent="0.25">
      <c r="A8" t="s">
        <v>3</v>
      </c>
      <c r="B8">
        <f>AVERAGE(B3:B7)</f>
        <v>267.60000000000002</v>
      </c>
      <c r="C8">
        <f>AVERAGE(C3:C7)</f>
        <v>21040</v>
      </c>
    </row>
    <row r="9" spans="1:5" x14ac:dyDescent="0.25">
      <c r="A9" t="s">
        <v>4</v>
      </c>
      <c r="B9" s="1">
        <f>GEOMEAN(B3:B7)</f>
        <v>266.58430089243774</v>
      </c>
      <c r="C9" s="1">
        <f>GEOMEAN(C3:C7)</f>
        <v>21002.320186959663</v>
      </c>
      <c r="D9" s="1"/>
    </row>
    <row r="10" spans="1:5" x14ac:dyDescent="0.25">
      <c r="A10" t="s">
        <v>8</v>
      </c>
      <c r="B10">
        <f>MEDIAN(B3:B7)</f>
        <v>268</v>
      </c>
      <c r="C10">
        <f>MEDIAN(C3:C7)</f>
        <v>20500</v>
      </c>
    </row>
    <row r="12" spans="1:5" x14ac:dyDescent="0.25">
      <c r="A12" t="s">
        <v>5</v>
      </c>
      <c r="B12">
        <f>MAX(B3:B7)</f>
        <v>294</v>
      </c>
      <c r="C12">
        <f>MAX(C3:C7)</f>
        <v>23500</v>
      </c>
    </row>
    <row r="13" spans="1:5" x14ac:dyDescent="0.25">
      <c r="A13" t="s">
        <v>6</v>
      </c>
      <c r="B13">
        <f>MIN(B3:B7)</f>
        <v>229</v>
      </c>
      <c r="C13">
        <f>MIN(C3:C7)</f>
        <v>19800</v>
      </c>
    </row>
    <row r="14" spans="1:5" x14ac:dyDescent="0.25">
      <c r="A14" t="s">
        <v>7</v>
      </c>
      <c r="B14">
        <f>B12-B13</f>
        <v>65</v>
      </c>
      <c r="C14">
        <f>C12-C13</f>
        <v>3700</v>
      </c>
    </row>
    <row r="16" spans="1:5" x14ac:dyDescent="0.25">
      <c r="A16" t="s">
        <v>9</v>
      </c>
      <c r="B16" s="1">
        <f>STDEV(B3:B7)</f>
        <v>25.598828098176682</v>
      </c>
    </row>
    <row r="17" spans="1:2" x14ac:dyDescent="0.25">
      <c r="A17" t="s">
        <v>10</v>
      </c>
      <c r="B17">
        <f>VAR(B3:B7)</f>
        <v>655.30000000000007</v>
      </c>
    </row>
  </sheetData>
  <sortState ref="B21:B25">
    <sortCondition ref="B21:B25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zoomScale="175" zoomScaleNormal="175" workbookViewId="0"/>
  </sheetViews>
  <sheetFormatPr baseColWidth="10" defaultRowHeight="15" x14ac:dyDescent="0.25"/>
  <cols>
    <col min="1" max="1" width="8.140625" customWidth="1"/>
    <col min="2" max="2" width="15.140625" customWidth="1"/>
    <col min="3" max="3" width="10.85546875" customWidth="1"/>
  </cols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1</v>
      </c>
      <c r="B3">
        <v>229</v>
      </c>
      <c r="C3">
        <v>20500</v>
      </c>
    </row>
    <row r="4" spans="1:3" x14ac:dyDescent="0.25">
      <c r="A4">
        <v>2</v>
      </c>
      <c r="B4">
        <v>268</v>
      </c>
      <c r="C4">
        <v>20400</v>
      </c>
    </row>
    <row r="5" spans="1:3" x14ac:dyDescent="0.25">
      <c r="A5">
        <v>3</v>
      </c>
      <c r="B5">
        <v>287</v>
      </c>
      <c r="C5">
        <v>19800</v>
      </c>
    </row>
    <row r="6" spans="1:3" x14ac:dyDescent="0.25">
      <c r="A6">
        <v>4</v>
      </c>
      <c r="B6">
        <v>260</v>
      </c>
      <c r="C6">
        <v>21000</v>
      </c>
    </row>
    <row r="7" spans="1:3" x14ac:dyDescent="0.25">
      <c r="A7">
        <v>5</v>
      </c>
      <c r="B7">
        <v>294</v>
      </c>
      <c r="C7">
        <v>23500</v>
      </c>
    </row>
    <row r="9" spans="1:3" x14ac:dyDescent="0.25">
      <c r="A9" t="s">
        <v>11</v>
      </c>
      <c r="B9">
        <f>COVAR(B3:B7,C3:C7)</f>
        <v>12356</v>
      </c>
    </row>
    <row r="10" spans="1:3" x14ac:dyDescent="0.25">
      <c r="A10" t="s">
        <v>12</v>
      </c>
      <c r="B10">
        <f>CORREL(B3:B7,C3:C7)</f>
        <v>0.41905225074799152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zoomScale="130" zoomScaleNormal="130" workbookViewId="0"/>
  </sheetViews>
  <sheetFormatPr baseColWidth="10" defaultRowHeight="15" x14ac:dyDescent="0.25"/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1</v>
      </c>
      <c r="B3">
        <v>229</v>
      </c>
      <c r="C3">
        <v>20500</v>
      </c>
    </row>
    <row r="4" spans="1:3" x14ac:dyDescent="0.25">
      <c r="A4">
        <v>2</v>
      </c>
      <c r="B4">
        <v>268</v>
      </c>
      <c r="C4">
        <v>20400</v>
      </c>
    </row>
    <row r="5" spans="1:3" x14ac:dyDescent="0.25">
      <c r="A5">
        <v>3</v>
      </c>
      <c r="B5">
        <v>287</v>
      </c>
      <c r="C5">
        <v>19800</v>
      </c>
    </row>
    <row r="6" spans="1:3" x14ac:dyDescent="0.25">
      <c r="A6">
        <v>4</v>
      </c>
      <c r="B6">
        <v>260</v>
      </c>
      <c r="C6">
        <v>21000</v>
      </c>
    </row>
    <row r="7" spans="1:3" x14ac:dyDescent="0.25">
      <c r="A7">
        <v>5</v>
      </c>
      <c r="B7">
        <v>294</v>
      </c>
      <c r="C7">
        <v>23500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zoomScale="115" zoomScaleNormal="115" workbookViewId="0"/>
  </sheetViews>
  <sheetFormatPr baseColWidth="10" defaultRowHeight="15" x14ac:dyDescent="0.25"/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1</v>
      </c>
      <c r="B3">
        <v>229</v>
      </c>
      <c r="C3">
        <v>20500</v>
      </c>
    </row>
    <row r="4" spans="1:3" x14ac:dyDescent="0.25">
      <c r="A4">
        <v>2</v>
      </c>
      <c r="B4">
        <v>268</v>
      </c>
      <c r="C4">
        <v>20400</v>
      </c>
    </row>
    <row r="5" spans="1:3" x14ac:dyDescent="0.25">
      <c r="A5">
        <v>3</v>
      </c>
      <c r="B5">
        <v>287</v>
      </c>
      <c r="C5">
        <v>19800</v>
      </c>
    </row>
    <row r="6" spans="1:3" x14ac:dyDescent="0.25">
      <c r="A6">
        <v>4</v>
      </c>
      <c r="B6">
        <v>260</v>
      </c>
      <c r="C6">
        <v>21000</v>
      </c>
    </row>
    <row r="7" spans="1:3" x14ac:dyDescent="0.25">
      <c r="A7">
        <v>5</v>
      </c>
      <c r="B7">
        <v>294</v>
      </c>
      <c r="C7">
        <v>23500</v>
      </c>
    </row>
    <row r="9" spans="1:3" x14ac:dyDescent="0.25">
      <c r="B9" t="s">
        <v>13</v>
      </c>
      <c r="C9" t="s">
        <v>14</v>
      </c>
    </row>
    <row r="10" spans="1:3" x14ac:dyDescent="0.25">
      <c r="B10">
        <f t="array" ref="B10:C10">LINEST(C3:C7,B3:B7)</f>
        <v>23.569357546162056</v>
      </c>
      <c r="C10">
        <v>14732.839920647033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Basicas</vt:lpstr>
      <vt:lpstr>CorreCovar</vt:lpstr>
      <vt:lpstr>Univariante</vt:lpstr>
      <vt:lpstr>Causal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2019-08-22T14:43:50Z</dcterms:created>
  <dcterms:modified xsi:type="dcterms:W3CDTF">2019-08-28T19:21:12Z</dcterms:modified>
</cp:coreProperties>
</file>